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55" i="1" l="1"/>
  <c r="H31" i="1"/>
  <c r="H24" i="1"/>
  <c r="H21" i="1"/>
  <c r="H20" i="1"/>
  <c r="H16" i="1" l="1"/>
  <c r="H48" i="1" l="1"/>
  <c r="H27" i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<sst xmlns="http://schemas.openxmlformats.org/spreadsheetml/2006/main" count="51" uniqueCount="31">
  <si>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</si>
  <si>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</si>
  <si>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</si>
  <si>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</si>
  <si>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</si>
  <si>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</si>
  <si>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</si>
  <si>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</si>
  <si>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</si>
  <si>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</si>
  <si>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</si>
  <si>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</si>
  <si>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</si>
  <si>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</si>
  <si>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</si>
  <si>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</si>
  <si>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</si>
  <si>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</si>
  <si>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</si>
  <si>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</si>
  <si>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</si>
  <si>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</si>
  <si>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</si>
  <si>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</si>
  <si>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</si>
  <si>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Dana:12.06.2020.</t>
  </si>
  <si>
    <t>Primljena i neutrošena participacija od 12.06.2020.</t>
  </si>
  <si>
    <t>Dana 12.06.2020.godine Dom zdravlja Požarevac nije izvršio plaćanje prema dobavljačima:</t>
  </si>
  <si>
    <t>Telenor</t>
  </si>
  <si>
    <t>10-04016838-2004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</si>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</sst>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abSelected="1" topLeftCell="B1" zoomScaleNormal="100" workbookViewId="0">
      <selection activeCell="B55" sqref="B55:C55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25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43994</v>
      </c>
      <c r="H12" s="23">
        <v>2751969.15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43994</v>
      </c>
      <c r="H13" s="3">
        <f>H14+H25-H32-H42</f>
        <v>2747264.4799999991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43994</v>
      </c>
      <c r="H14" s="4">
        <f>H15+H16+H17+H18+H19+H20+H21+H22+H23+H24</f>
        <v>2522860.959999999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0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26">
        <f>1047757.33-2500-8673.16+1066750-1028712.39-750-83300+1066750-115029.37+194283.49+80000-1034021.11-5556.89</f>
        <v>1176997.8999999997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</f>
        <v>1038303.1799999992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864398.85-3505-804069.37-35029.72+4-1600-19614.27+19562.7+319357-163720.27-20908.61-30744.2-22191.23</f>
        <v>101939.88</v>
      </c>
      <c r="I21" s="11"/>
      <c r="J21" s="11"/>
      <c r="K21" s="11"/>
      <c r="L21" s="8"/>
    </row>
    <row r="22" spans="2:13" x14ac:dyDescent="0.25">
      <c r="B22" s="37" t="s">
        <v>14</v>
      </c>
      <c r="C22" s="38"/>
      <c r="D22" s="38"/>
      <c r="E22" s="38"/>
      <c r="F22" s="39"/>
      <c r="G22" s="12"/>
      <c r="H22" s="10">
        <v>0</v>
      </c>
      <c r="I22" s="11"/>
      <c r="J22" s="11"/>
      <c r="K22" s="8"/>
    </row>
    <row r="23" spans="2:13" x14ac:dyDescent="0.25">
      <c r="B23" s="37" t="s">
        <v>15</v>
      </c>
      <c r="C23" s="38"/>
      <c r="D23" s="38"/>
      <c r="E23" s="38"/>
      <c r="F23" s="39"/>
      <c r="G23" s="12"/>
      <c r="H23" s="10">
        <v>0</v>
      </c>
      <c r="I23" s="11"/>
      <c r="J23" s="11"/>
      <c r="K23" s="8"/>
      <c r="L23" s="8"/>
    </row>
    <row r="24" spans="2:13" x14ac:dyDescent="0.25">
      <c r="B24" s="37" t="s">
        <v>26</v>
      </c>
      <c r="C24" s="38"/>
      <c r="D24" s="38"/>
      <c r="E24" s="38"/>
      <c r="F24" s="39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</f>
        <v>205620</v>
      </c>
      <c r="I24" s="11"/>
      <c r="J24" s="11"/>
      <c r="K24" s="8"/>
      <c r="L24" s="8"/>
    </row>
    <row r="25" spans="2:13" x14ac:dyDescent="0.25">
      <c r="B25" s="50" t="s">
        <v>24</v>
      </c>
      <c r="C25" s="51"/>
      <c r="D25" s="51"/>
      <c r="E25" s="51"/>
      <c r="F25" s="52"/>
      <c r="G25" s="16">
        <v>43994</v>
      </c>
      <c r="H25" s="4">
        <f>H26+H27+H28+H29+H30+H31</f>
        <v>261891.52000000002</v>
      </c>
      <c r="I25" s="11"/>
      <c r="J25" s="11"/>
      <c r="K25" s="8"/>
    </row>
    <row r="26" spans="2:13" x14ac:dyDescent="0.25">
      <c r="B26" s="37" t="s">
        <v>10</v>
      </c>
      <c r="C26" s="38"/>
      <c r="D26" s="38"/>
      <c r="E26" s="38"/>
      <c r="F26" s="39"/>
      <c r="G26" s="2"/>
      <c r="H26" s="15">
        <v>0</v>
      </c>
      <c r="I26" s="11"/>
      <c r="J26" s="11"/>
      <c r="K26" s="8"/>
    </row>
    <row r="27" spans="2:13" x14ac:dyDescent="0.25">
      <c r="B27" s="37" t="s">
        <v>11</v>
      </c>
      <c r="C27" s="38"/>
      <c r="D27" s="38"/>
      <c r="E27" s="38"/>
      <c r="F27" s="39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37" t="s">
        <v>13</v>
      </c>
      <c r="C28" s="38"/>
      <c r="D28" s="38"/>
      <c r="E28" s="38"/>
      <c r="F28" s="39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37" t="s">
        <v>14</v>
      </c>
      <c r="C29" s="38"/>
      <c r="D29" s="38"/>
      <c r="E29" s="38"/>
      <c r="F29" s="39"/>
      <c r="G29" s="2"/>
      <c r="H29" s="10">
        <v>0</v>
      </c>
      <c r="I29" s="11"/>
      <c r="J29" s="11"/>
    </row>
    <row r="30" spans="2:13" x14ac:dyDescent="0.25">
      <c r="B30" s="37" t="s">
        <v>15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26</v>
      </c>
      <c r="C31" s="38"/>
      <c r="D31" s="38"/>
      <c r="E31" s="38"/>
      <c r="F31" s="39"/>
      <c r="G31" s="2"/>
      <c r="H31" s="10">
        <f>2795+5590+18015+3300+5800+2900+2715+2987+543</f>
        <v>44645</v>
      </c>
      <c r="I31" s="11"/>
      <c r="J31" s="11"/>
    </row>
    <row r="32" spans="2:13" x14ac:dyDescent="0.25">
      <c r="B32" s="31" t="s">
        <v>16</v>
      </c>
      <c r="C32" s="32"/>
      <c r="D32" s="32"/>
      <c r="E32" s="32"/>
      <c r="F32" s="33"/>
      <c r="G32" s="17">
        <v>43994</v>
      </c>
      <c r="H32" s="5">
        <f>SUM(H33:H41)</f>
        <v>37488</v>
      </c>
      <c r="I32" s="11"/>
      <c r="J32" s="11"/>
    </row>
    <row r="33" spans="2:12" x14ac:dyDescent="0.25">
      <c r="B33" s="37" t="s">
        <v>10</v>
      </c>
      <c r="C33" s="38"/>
      <c r="D33" s="38"/>
      <c r="E33" s="38"/>
      <c r="F33" s="39"/>
      <c r="G33" s="13"/>
      <c r="H33" s="15">
        <v>0</v>
      </c>
      <c r="I33" s="11"/>
      <c r="J33" s="11"/>
    </row>
    <row r="34" spans="2:12" x14ac:dyDescent="0.25">
      <c r="B34" s="37" t="s">
        <v>11</v>
      </c>
      <c r="C34" s="38"/>
      <c r="D34" s="38"/>
      <c r="E34" s="38"/>
      <c r="F34" s="39"/>
      <c r="G34" s="13"/>
      <c r="H34" s="3">
        <v>0</v>
      </c>
      <c r="I34" s="11"/>
      <c r="J34" s="11"/>
      <c r="L34" s="8"/>
    </row>
    <row r="35" spans="2:12" x14ac:dyDescent="0.25">
      <c r="B35" s="37" t="s">
        <v>12</v>
      </c>
      <c r="C35" s="38"/>
      <c r="D35" s="38"/>
      <c r="E35" s="38"/>
      <c r="F35" s="39"/>
      <c r="G35" s="13"/>
      <c r="H35" s="10">
        <v>0</v>
      </c>
      <c r="I35" s="11"/>
      <c r="J35" s="11"/>
    </row>
    <row r="36" spans="2:12" x14ac:dyDescent="0.25">
      <c r="B36" s="37" t="s">
        <v>19</v>
      </c>
      <c r="C36" s="38"/>
      <c r="D36" s="38"/>
      <c r="E36" s="38"/>
      <c r="F36" s="39"/>
      <c r="G36" s="13"/>
      <c r="H36" s="10">
        <v>0</v>
      </c>
      <c r="I36" s="11"/>
      <c r="J36" s="11"/>
      <c r="L36" s="8"/>
    </row>
    <row r="37" spans="2:12" x14ac:dyDescent="0.25">
      <c r="B37" s="37" t="s">
        <v>2</v>
      </c>
      <c r="C37" s="38"/>
      <c r="D37" s="38"/>
      <c r="E37" s="38"/>
      <c r="F37" s="39"/>
      <c r="G37" s="13"/>
      <c r="H37" s="10">
        <v>0</v>
      </c>
      <c r="I37" s="11"/>
      <c r="J37" s="11"/>
    </row>
    <row r="38" spans="2:12" x14ac:dyDescent="0.25">
      <c r="B38" s="37" t="s">
        <v>3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13</v>
      </c>
      <c r="C39" s="38"/>
      <c r="D39" s="38"/>
      <c r="E39" s="38"/>
      <c r="F39" s="39"/>
      <c r="G39" s="13"/>
      <c r="H39" s="10">
        <v>37488</v>
      </c>
      <c r="I39" s="11"/>
      <c r="J39" s="11"/>
    </row>
    <row r="40" spans="2:12" x14ac:dyDescent="0.25">
      <c r="B40" s="37" t="s">
        <v>14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15</v>
      </c>
      <c r="C41" s="38"/>
      <c r="D41" s="38"/>
      <c r="E41" s="38"/>
      <c r="F41" s="39"/>
      <c r="G41" s="13"/>
      <c r="H41" s="10">
        <v>0</v>
      </c>
      <c r="I41" s="11"/>
      <c r="J41" s="11"/>
      <c r="K41" s="8"/>
    </row>
    <row r="42" spans="2:12" x14ac:dyDescent="0.25">
      <c r="B42" s="31" t="s">
        <v>21</v>
      </c>
      <c r="C42" s="32"/>
      <c r="D42" s="32"/>
      <c r="E42" s="32"/>
      <c r="F42" s="33"/>
      <c r="G42" s="17">
        <v>43994</v>
      </c>
      <c r="H42" s="5">
        <f>SUM(H43:H47)</f>
        <v>0</v>
      </c>
      <c r="I42" s="11"/>
      <c r="J42" s="11"/>
    </row>
    <row r="43" spans="2:12" x14ac:dyDescent="0.25">
      <c r="B43" s="37" t="s">
        <v>10</v>
      </c>
      <c r="C43" s="38"/>
      <c r="D43" s="38"/>
      <c r="E43" s="38"/>
      <c r="F43" s="39"/>
      <c r="G43" s="2"/>
      <c r="H43" s="15">
        <v>0</v>
      </c>
      <c r="I43" s="11"/>
      <c r="J43" s="11"/>
    </row>
    <row r="44" spans="2:12" x14ac:dyDescent="0.25">
      <c r="B44" s="37" t="s">
        <v>11</v>
      </c>
      <c r="C44" s="38"/>
      <c r="D44" s="38"/>
      <c r="E44" s="38"/>
      <c r="F44" s="39"/>
      <c r="G44" s="2"/>
      <c r="H44" s="3">
        <v>0</v>
      </c>
      <c r="I44" s="11"/>
      <c r="J44" s="11"/>
    </row>
    <row r="45" spans="2:12" x14ac:dyDescent="0.25">
      <c r="B45" s="37" t="s">
        <v>13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14</v>
      </c>
      <c r="C46" s="38"/>
      <c r="D46" s="38"/>
      <c r="E46" s="38"/>
      <c r="F46" s="39"/>
      <c r="G46" s="2"/>
      <c r="H46" s="3">
        <v>0</v>
      </c>
      <c r="I46" s="11"/>
      <c r="J46" s="11"/>
      <c r="K46" s="8"/>
    </row>
    <row r="47" spans="2:12" x14ac:dyDescent="0.25">
      <c r="B47" s="37" t="s">
        <v>15</v>
      </c>
      <c r="C47" s="38"/>
      <c r="D47" s="38"/>
      <c r="E47" s="38"/>
      <c r="F47" s="39"/>
      <c r="G47" s="2"/>
      <c r="H47" s="10">
        <v>0</v>
      </c>
      <c r="I47" s="11"/>
      <c r="J47" s="11"/>
    </row>
    <row r="48" spans="2:12" x14ac:dyDescent="0.25">
      <c r="B48" s="34" t="s">
        <v>18</v>
      </c>
      <c r="C48" s="35"/>
      <c r="D48" s="35"/>
      <c r="E48" s="35"/>
      <c r="F48" s="36"/>
      <c r="G48" s="18">
        <v>43994</v>
      </c>
      <c r="H48" s="6">
        <f>4704.74+74831.41+51.32-74882.73+11625+7579.62+5223.56-4667.48-3.59-19757.18</f>
        <v>4704.6700000000201</v>
      </c>
      <c r="I48" s="11"/>
      <c r="L48" s="8"/>
    </row>
    <row r="49" spans="2:11" x14ac:dyDescent="0.25">
      <c r="B49" s="37" t="s">
        <v>17</v>
      </c>
      <c r="C49" s="38"/>
      <c r="D49" s="38"/>
      <c r="E49" s="38"/>
      <c r="F49" s="39"/>
      <c r="G49" s="27"/>
      <c r="H49" s="3">
        <v>0</v>
      </c>
      <c r="I49" s="11"/>
      <c r="J49" s="11"/>
    </row>
    <row r="50" spans="2:11" x14ac:dyDescent="0.25">
      <c r="B50" s="28" t="s">
        <v>4</v>
      </c>
      <c r="C50" s="29"/>
      <c r="D50" s="29"/>
      <c r="E50" s="29"/>
      <c r="F50" s="30"/>
      <c r="G50" s="2"/>
      <c r="H50" s="7">
        <f>H14+H25-H32-H42+H48-H49</f>
        <v>2751969.149999999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2" t="s">
        <v>28</v>
      </c>
      <c r="C54" s="3">
        <v>37488</v>
      </c>
      <c r="D54" s="2" t="s">
        <v>29</v>
      </c>
    </row>
    <row r="55" spans="2:11" x14ac:dyDescent="0.25">
      <c r="B55" s="53" t="s">
        <v>30</v>
      </c>
      <c r="C55" s="7">
        <f>SUM(C54)</f>
        <v>37488</v>
      </c>
      <c r="D55" s="2"/>
    </row>
  </sheetData>
  <mergeCells count="46"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2:F32"/>
    <mergeCell ref="B29:F29"/>
    <mergeCell ref="B30:F30"/>
    <mergeCell ref="B27:F27"/>
    <mergeCell ref="B28:F28"/>
    <mergeCell ref="B40:F40"/>
    <mergeCell ref="B41:F41"/>
    <mergeCell ref="B43:F43"/>
    <mergeCell ref="B33:F33"/>
    <mergeCell ref="B39:F39"/>
    <mergeCell ref="B38:F38"/>
    <mergeCell ref="B50:F50"/>
    <mergeCell ref="B42:F42"/>
    <mergeCell ref="B48:F48"/>
    <mergeCell ref="B45:F45"/>
    <mergeCell ref="B46:F46"/>
    <mergeCell ref="B47:F47"/>
    <mergeCell ref="B49:F49"/>
    <mergeCell ref="B44:F44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2020-06-15T06:20:47Z</dcterms:modified>
</cp:coreProperties>
</file>